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ov\Desktop\Антонов\Отчеты\GOV отчеты по договорам\GOV отчеты по договорам 2024\Новая папка\"/>
    </mc:Choice>
  </mc:AlternateContent>
  <bookViews>
    <workbookView xWindow="360" yWindow="270" windowWidth="14940" windowHeight="9150" tabRatio="748" activeTab="5"/>
  </bookViews>
  <sheets>
    <sheet name="01" sheetId="78" r:id="rId1"/>
    <sheet name="01.1." sheetId="79" r:id="rId2"/>
    <sheet name="01.1.1." sheetId="80" r:id="rId3"/>
    <sheet name="02" sheetId="81" r:id="rId4"/>
    <sheet name="02.1." sheetId="82" r:id="rId5"/>
    <sheet name="02.1.1." sheetId="83" r:id="rId6"/>
  </sheets>
  <calcPr calcId="162913"/>
</workbook>
</file>

<file path=xl/calcChain.xml><?xml version="1.0" encoding="utf-8"?>
<calcChain xmlns="http://schemas.openxmlformats.org/spreadsheetml/2006/main">
  <c r="C8" i="83" l="1"/>
  <c r="B8" i="83"/>
  <c r="G8" i="82"/>
  <c r="F8" i="82"/>
  <c r="C8" i="82"/>
  <c r="M8" i="82"/>
  <c r="B8" i="82"/>
  <c r="I8" i="81"/>
  <c r="H8" i="81"/>
  <c r="S8" i="81"/>
  <c r="R8" i="81"/>
  <c r="Q8" i="81"/>
  <c r="P8" i="81"/>
  <c r="A10" i="82"/>
  <c r="A11" i="82"/>
  <c r="A12" i="82"/>
  <c r="A13" i="82"/>
  <c r="A14" i="82"/>
  <c r="A15" i="82"/>
  <c r="A16" i="82"/>
  <c r="A17" i="82"/>
  <c r="A18" i="82"/>
  <c r="A9" i="82"/>
  <c r="A9" i="83"/>
  <c r="A10" i="83"/>
  <c r="A11" i="83"/>
  <c r="A12" i="83"/>
  <c r="A13" i="83"/>
  <c r="A14" i="83"/>
  <c r="A15" i="83"/>
  <c r="A16" i="83"/>
  <c r="A17" i="83"/>
  <c r="A18" i="83"/>
  <c r="A8" i="83"/>
  <c r="B2" i="82"/>
  <c r="A8" i="82"/>
  <c r="J19" i="83"/>
  <c r="F19" i="83"/>
  <c r="D19" i="83"/>
  <c r="C7" i="83"/>
  <c r="I7" i="83"/>
  <c r="B7" i="83"/>
  <c r="B19" i="83"/>
  <c r="A7" i="83"/>
  <c r="N19" i="82"/>
  <c r="J19" i="82"/>
  <c r="C18" i="82"/>
  <c r="Q18" i="82"/>
  <c r="B18" i="82"/>
  <c r="L18" i="82"/>
  <c r="M17" i="82"/>
  <c r="L17" i="82"/>
  <c r="E17" i="82"/>
  <c r="D17" i="82"/>
  <c r="C17" i="82"/>
  <c r="Q17" i="82"/>
  <c r="B17" i="82"/>
  <c r="P17" i="82"/>
  <c r="M16" i="82"/>
  <c r="E16" i="82"/>
  <c r="C16" i="82"/>
  <c r="I16" i="82"/>
  <c r="B16" i="82"/>
  <c r="L16" i="82"/>
  <c r="C15" i="82"/>
  <c r="M15" i="82"/>
  <c r="B15" i="82"/>
  <c r="L15" i="82"/>
  <c r="L14" i="82"/>
  <c r="D14" i="82"/>
  <c r="C14" i="82"/>
  <c r="I14" i="82"/>
  <c r="B14" i="82"/>
  <c r="H14" i="82"/>
  <c r="M13" i="82"/>
  <c r="L13" i="82"/>
  <c r="E13" i="82"/>
  <c r="D13" i="82"/>
  <c r="C13" i="82"/>
  <c r="I13" i="82"/>
  <c r="B13" i="82"/>
  <c r="H13" i="82"/>
  <c r="M12" i="82"/>
  <c r="E12" i="82"/>
  <c r="C12" i="82"/>
  <c r="I12" i="82"/>
  <c r="B12" i="82"/>
  <c r="L12" i="82"/>
  <c r="C11" i="82"/>
  <c r="M11" i="82"/>
  <c r="B11" i="82"/>
  <c r="L11" i="82"/>
  <c r="L10" i="82"/>
  <c r="I10" i="82"/>
  <c r="D10" i="82"/>
  <c r="C10" i="82"/>
  <c r="M10" i="82"/>
  <c r="B10" i="82"/>
  <c r="H10" i="82"/>
  <c r="M9" i="82"/>
  <c r="L9" i="82"/>
  <c r="E9" i="82"/>
  <c r="D9" i="82"/>
  <c r="C9" i="82"/>
  <c r="I9" i="82"/>
  <c r="B9" i="82"/>
  <c r="H9" i="82"/>
  <c r="E8" i="82"/>
  <c r="I8" i="82"/>
  <c r="L8" i="82"/>
  <c r="H7" i="82"/>
  <c r="G7" i="82"/>
  <c r="F7" i="82"/>
  <c r="F19" i="82"/>
  <c r="E7" i="82"/>
  <c r="D7" i="82"/>
  <c r="C7" i="82"/>
  <c r="M7" i="82"/>
  <c r="B7" i="82"/>
  <c r="B19" i="82"/>
  <c r="A7" i="82"/>
  <c r="N19" i="81"/>
  <c r="J19" i="81"/>
  <c r="B19" i="81"/>
  <c r="S7" i="81"/>
  <c r="R7" i="81"/>
  <c r="Q7" i="81"/>
  <c r="P7" i="81"/>
  <c r="G7" i="81"/>
  <c r="I7" i="81"/>
  <c r="F7" i="81"/>
  <c r="F19" i="81"/>
  <c r="S7" i="78"/>
  <c r="R7" i="78"/>
  <c r="G7" i="78"/>
  <c r="I7" i="78"/>
  <c r="F7" i="78"/>
  <c r="F7" i="79"/>
  <c r="F19" i="79"/>
  <c r="Q7" i="78"/>
  <c r="P7" i="78"/>
  <c r="H7" i="78"/>
  <c r="B2" i="79"/>
  <c r="F19" i="80"/>
  <c r="B7" i="80"/>
  <c r="H7" i="80"/>
  <c r="H19" i="80"/>
  <c r="C7" i="80"/>
  <c r="I7" i="80"/>
  <c r="M11" i="79"/>
  <c r="L13" i="79"/>
  <c r="H13" i="79"/>
  <c r="I13" i="79"/>
  <c r="I17" i="79"/>
  <c r="B8" i="79"/>
  <c r="H8" i="79"/>
  <c r="L8" i="79"/>
  <c r="C8" i="79"/>
  <c r="M8" i="79"/>
  <c r="I8" i="79"/>
  <c r="B9" i="79"/>
  <c r="L9" i="79"/>
  <c r="C9" i="79"/>
  <c r="E9" i="79"/>
  <c r="B10" i="79"/>
  <c r="L10" i="79"/>
  <c r="C10" i="79"/>
  <c r="M10" i="79"/>
  <c r="B11" i="79"/>
  <c r="L11" i="79"/>
  <c r="C11" i="79"/>
  <c r="I11" i="79"/>
  <c r="E11" i="79"/>
  <c r="B12" i="79"/>
  <c r="L12" i="79"/>
  <c r="C12" i="79"/>
  <c r="E12" i="79"/>
  <c r="B13" i="79"/>
  <c r="C13" i="79"/>
  <c r="M13" i="79"/>
  <c r="E13" i="79"/>
  <c r="B14" i="79"/>
  <c r="L14" i="79"/>
  <c r="C14" i="79"/>
  <c r="I14" i="79"/>
  <c r="B15" i="79"/>
  <c r="D15" i="79"/>
  <c r="C15" i="79"/>
  <c r="E15" i="79"/>
  <c r="B16" i="79"/>
  <c r="L16" i="79"/>
  <c r="C16" i="79"/>
  <c r="M16" i="79"/>
  <c r="B17" i="79"/>
  <c r="L17" i="79"/>
  <c r="C17" i="79"/>
  <c r="M17" i="79"/>
  <c r="E17" i="79"/>
  <c r="B18" i="79"/>
  <c r="L18" i="79"/>
  <c r="C18" i="79"/>
  <c r="M18" i="79"/>
  <c r="C7" i="79"/>
  <c r="B7" i="79"/>
  <c r="L7" i="79"/>
  <c r="A8" i="79"/>
  <c r="A9" i="79"/>
  <c r="A10" i="79"/>
  <c r="A11" i="79"/>
  <c r="A12" i="79"/>
  <c r="A13" i="79"/>
  <c r="A14" i="79"/>
  <c r="A15" i="79"/>
  <c r="A16" i="79"/>
  <c r="A17" i="79"/>
  <c r="A18" i="79"/>
  <c r="A8" i="80"/>
  <c r="A9" i="80"/>
  <c r="A10" i="80"/>
  <c r="A11" i="80"/>
  <c r="A12" i="80"/>
  <c r="A13" i="80"/>
  <c r="A14" i="80"/>
  <c r="A15" i="80"/>
  <c r="A16" i="80"/>
  <c r="A17" i="80"/>
  <c r="A18" i="80"/>
  <c r="A7" i="80"/>
  <c r="D9" i="79"/>
  <c r="D13" i="79"/>
  <c r="E14" i="79"/>
  <c r="D16" i="79"/>
  <c r="A7" i="79"/>
  <c r="J19" i="80"/>
  <c r="N19" i="79"/>
  <c r="Q18" i="79"/>
  <c r="Q17" i="79"/>
  <c r="N19" i="78"/>
  <c r="J19" i="78"/>
  <c r="F19" i="78"/>
  <c r="B19" i="78"/>
  <c r="O19" i="78"/>
  <c r="J19" i="79"/>
  <c r="D18" i="79"/>
  <c r="D19" i="80"/>
  <c r="K19" i="80"/>
  <c r="M15" i="79"/>
  <c r="D17" i="79"/>
  <c r="I15" i="79"/>
  <c r="E8" i="79"/>
  <c r="E16" i="79"/>
  <c r="D12" i="79"/>
  <c r="H15" i="79"/>
  <c r="M14" i="79"/>
  <c r="L15" i="79"/>
  <c r="P17" i="79"/>
  <c r="I9" i="79"/>
  <c r="M9" i="79"/>
  <c r="D14" i="79"/>
  <c r="D11" i="79"/>
  <c r="H17" i="79"/>
  <c r="H11" i="79"/>
  <c r="H9" i="79"/>
  <c r="E18" i="79"/>
  <c r="D8" i="79"/>
  <c r="E10" i="79"/>
  <c r="I18" i="79"/>
  <c r="I16" i="79"/>
  <c r="I12" i="79"/>
  <c r="I10" i="79"/>
  <c r="M12" i="79"/>
  <c r="P18" i="79"/>
  <c r="D10" i="79"/>
  <c r="H18" i="79"/>
  <c r="H16" i="79"/>
  <c r="H14" i="79"/>
  <c r="H12" i="79"/>
  <c r="H10" i="79"/>
  <c r="B19" i="80"/>
  <c r="G7" i="79"/>
  <c r="I7" i="79"/>
  <c r="E7" i="79"/>
  <c r="M7" i="79"/>
  <c r="D7" i="79"/>
  <c r="B19" i="79"/>
  <c r="O19" i="79"/>
  <c r="H7" i="79"/>
  <c r="K19" i="83"/>
  <c r="O19" i="81"/>
  <c r="H7" i="83"/>
  <c r="H19" i="83"/>
  <c r="O19" i="82"/>
  <c r="E18" i="82"/>
  <c r="M18" i="82"/>
  <c r="H11" i="82"/>
  <c r="H15" i="82"/>
  <c r="I7" i="82"/>
  <c r="H8" i="82"/>
  <c r="I11" i="82"/>
  <c r="H12" i="82"/>
  <c r="I15" i="82"/>
  <c r="H16" i="82"/>
  <c r="H18" i="82"/>
  <c r="P18" i="82"/>
  <c r="L7" i="82"/>
  <c r="E10" i="82"/>
  <c r="D11" i="82"/>
  <c r="E14" i="82"/>
  <c r="M14" i="82"/>
  <c r="D15" i="82"/>
  <c r="H17" i="82"/>
  <c r="I18" i="82"/>
  <c r="D8" i="82"/>
  <c r="E11" i="82"/>
  <c r="D12" i="82"/>
  <c r="E15" i="82"/>
  <c r="D16" i="82"/>
  <c r="I17" i="82"/>
  <c r="D18" i="82"/>
  <c r="H7" i="81"/>
</calcChain>
</file>

<file path=xl/sharedStrings.xml><?xml version="1.0" encoding="utf-8"?>
<sst xmlns="http://schemas.openxmlformats.org/spreadsheetml/2006/main" count="260" uniqueCount="59">
  <si>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</si>
  <si>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</si>
  <si>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</si>
  <si>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</si>
  <si>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</si>
  <si>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</si>
  <si>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</si>
  <si>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</si>
  <si>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</si>
  <si>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</si>
  <si>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</si>
  <si>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</si>
  <si>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</si>
  <si>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</si>
  <si>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</si>
  <si>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</si>
  <si>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</si>
  <si>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</si>
  <si>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</si>
  <si>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</si>
  <si>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100,00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</si>
  <si>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</si>
  <si>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</si>
  <si>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</si>
  <si>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</si>
  <si>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</si>
  <si>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</si>
  <si>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</si>
  <si>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</si>
  <si>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</si>
  <si>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</si>
  <si>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</si>
  <si>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</si>
  <si>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</si>
  <si>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</si>
  <si>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</si>
  <si>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</si>
  <si>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</si>
  <si>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</si>
  <si>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</si>
  <si>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Январь 2024 г.</t>
  </si>
  <si>
    <t>Январь 2024.</t>
  </si>
  <si>
    <t>39</t>
  </si>
  <si>
    <t>10 053 913,34</t>
  </si>
  <si>
    <t>Январь - Февраль 2024 г.</t>
  </si>
  <si>
    <t>Февраль 2024.</t>
  </si>
  <si>
    <t>Март 2024.</t>
  </si>
  <si>
    <t>Апрель 2024.</t>
  </si>
  <si>
    <t>Май 2024.</t>
  </si>
  <si>
    <t>Июнь 2024.</t>
  </si>
  <si>
    <t>Июль 2024.</t>
  </si>
  <si>
    <t>Август 2024.</t>
  </si>
  <si>
    <t>Сентябрь 2024.</t>
  </si>
  <si>
    <t>Октябрь 2024.</t>
  </si>
  <si>
    <t>Ноябрь 2024.</t>
  </si>
  <si>
    <t>Декабрь 2024.</t>
  </si>
  <si>
    <t xml:space="preserve">Январь - Февраль 2024г. </t>
  </si>
  <si>
    <t>51</t>
  </si>
  <si>
    <t>11 070 113,94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</si>
</sst>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2" fontId="11" fillId="0" borderId="0" xfId="0" applyNumberFormat="1" applyFont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/>
    <xf numFmtId="2" fontId="11" fillId="0" borderId="0" xfId="0" applyNumberFormat="1" applyFont="1" applyFill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" fontId="10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17" fontId="10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4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" fontId="1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S19" sqref="S19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 x14ac:dyDescent="0.2">
      <c r="A2" s="3" t="s">
        <v>2</v>
      </c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 x14ac:dyDescent="0.2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 x14ac:dyDescent="0.2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 x14ac:dyDescent="0.2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 x14ac:dyDescent="0.2">
      <c r="A7" s="5" t="s">
        <v>41</v>
      </c>
      <c r="B7" s="25" t="s">
        <v>42</v>
      </c>
      <c r="C7" s="25" t="s">
        <v>43</v>
      </c>
      <c r="D7" s="6" t="s">
        <v>20</v>
      </c>
      <c r="E7" s="6" t="s">
        <v>20</v>
      </c>
      <c r="F7" s="6" t="str">
        <f>B7</f>
        <v>39</v>
      </c>
      <c r="G7" s="6" t="str">
        <f>C7</f>
        <v>10 053 913,34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22</v>
      </c>
      <c r="O7" s="23">
        <v>469393.63</v>
      </c>
      <c r="P7" s="14">
        <f>N7/B7*100</f>
        <v>56.410256410256409</v>
      </c>
      <c r="Q7" s="14">
        <f>O7/C7*100</f>
        <v>4.6687654262195979</v>
      </c>
      <c r="R7" s="6" t="str">
        <f>B7</f>
        <v>39</v>
      </c>
      <c r="S7" s="6" t="str">
        <f>C7</f>
        <v>10 053 913,34</v>
      </c>
    </row>
    <row r="8" spans="1:19" ht="21" hidden="1" customHeight="1" outlineLevel="1" x14ac:dyDescent="0.2">
      <c r="A8" s="5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1" hidden="1" customHeight="1" outlineLevel="1" x14ac:dyDescent="0.2">
      <c r="A9" s="5" t="s">
        <v>30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hidden="1" customHeight="1" outlineLevel="1" x14ac:dyDescent="0.2">
      <c r="A10" s="5" t="s">
        <v>31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32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33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34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36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37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38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39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22</v>
      </c>
      <c r="O19" s="10" t="e">
        <f>N19/B19*100</f>
        <v>#DIV/0!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S19" sqref="S19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 x14ac:dyDescent="0.2">
      <c r="A2" s="3" t="s">
        <v>2</v>
      </c>
      <c r="B2" s="35" t="str">
        <f>'01'!B2:S2</f>
        <v>Январь 2024 г.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 x14ac:dyDescent="0.2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 x14ac:dyDescent="0.2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 x14ac:dyDescent="0.2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2024.</v>
      </c>
      <c r="B7" s="6" t="str">
        <f>'01'!B7</f>
        <v>39</v>
      </c>
      <c r="C7" s="6" t="str">
        <f>'01'!C7</f>
        <v>10 053 913,34</v>
      </c>
      <c r="D7" s="14">
        <f>B7/B7*100</f>
        <v>100</v>
      </c>
      <c r="E7" s="14">
        <f>C7/C7*100</f>
        <v>100</v>
      </c>
      <c r="F7" s="6" t="str">
        <f>'01'!F7</f>
        <v>39</v>
      </c>
      <c r="G7" s="6" t="str">
        <f>'01'!G7</f>
        <v>10 053 913,34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hidden="1" customHeight="1" outlineLevel="1" x14ac:dyDescent="0.2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19">
        <v>0</v>
      </c>
      <c r="H8" s="22" t="e">
        <f t="shared" ref="H8:H18" si="0">F8/B8*100</f>
        <v>#DIV/0!</v>
      </c>
      <c r="I8" s="22" t="e">
        <f t="shared" ref="I8:I18" si="1">G8/C8*100</f>
        <v>#DIV/0!</v>
      </c>
      <c r="J8" s="2">
        <v>0</v>
      </c>
      <c r="K8" s="19">
        <v>0</v>
      </c>
      <c r="L8" s="14" t="e">
        <f t="shared" ref="L8:L18" si="2">J8/B8*100</f>
        <v>#DIV/0!</v>
      </c>
      <c r="M8" s="14" t="e">
        <f t="shared" ref="M8:M18" si="3">K8/C8*100</f>
        <v>#DIV/0!</v>
      </c>
      <c r="N8" s="2"/>
      <c r="O8" s="2"/>
      <c r="P8" s="13"/>
      <c r="Q8" s="13"/>
      <c r="R8" s="5"/>
      <c r="S8" s="5"/>
    </row>
    <row r="9" spans="1:19" ht="21" hidden="1" customHeight="1" outlineLevel="1" x14ac:dyDescent="0.2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t="shared" ref="D9:D17" si="4">B9/B9*100</f>
        <v>#DIV/0!</v>
      </c>
      <c r="E9" s="14" t="e">
        <f t="shared" ref="E9:E17" si="5">C9/C9*100</f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1"/>
        <v>#DIV/0!</v>
      </c>
      <c r="J9" s="2">
        <v>0</v>
      </c>
      <c r="K9" s="19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1"/>
        <v>#DIV/0!</v>
      </c>
      <c r="J10" s="2">
        <v>0</v>
      </c>
      <c r="K10" s="19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1"/>
        <v>#DIV/0!</v>
      </c>
      <c r="J11" s="2">
        <v>0</v>
      </c>
      <c r="K11" s="19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1"/>
        <v>#DIV/0!</v>
      </c>
      <c r="J12" s="2">
        <v>0</v>
      </c>
      <c r="K12" s="19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1"/>
        <v>#DIV/0!</v>
      </c>
      <c r="J13" s="2">
        <v>0</v>
      </c>
      <c r="K13" s="19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1"/>
        <v>#DIV/0!</v>
      </c>
      <c r="J14" s="2">
        <v>0</v>
      </c>
      <c r="K14" s="19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1"/>
        <v>#DIV/0!</v>
      </c>
      <c r="J15" s="2">
        <v>0</v>
      </c>
      <c r="K15" s="19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1"/>
        <v>#DIV/0!</v>
      </c>
      <c r="J16" s="2">
        <v>0</v>
      </c>
      <c r="K16" s="19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1"/>
        <v>#DIV/0!</v>
      </c>
      <c r="J17" s="2">
        <v>0</v>
      </c>
      <c r="K17" s="19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1"/>
        <v>#DIV/0!</v>
      </c>
      <c r="J18" s="2">
        <v>0</v>
      </c>
      <c r="K18" s="19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S19" sqref="S19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13" ht="12.75" customHeight="1" x14ac:dyDescent="0.2">
      <c r="A1" s="30" t="s">
        <v>1</v>
      </c>
      <c r="B1" s="30"/>
      <c r="C1" s="30"/>
      <c r="D1" s="31"/>
      <c r="E1" s="31"/>
      <c r="F1" s="31"/>
      <c r="G1" s="31"/>
      <c r="H1" s="31"/>
      <c r="I1" s="31"/>
      <c r="J1" s="31"/>
      <c r="K1" s="31"/>
    </row>
    <row r="2" spans="1:13" ht="38.25" customHeight="1" x14ac:dyDescent="0.2">
      <c r="A2" s="37" t="s">
        <v>2</v>
      </c>
      <c r="B2" s="37"/>
      <c r="C2" s="37"/>
      <c r="D2" s="35" t="s">
        <v>40</v>
      </c>
      <c r="E2" s="35"/>
      <c r="F2" s="35"/>
      <c r="G2" s="35"/>
      <c r="H2" s="35"/>
      <c r="I2" s="35"/>
      <c r="J2" s="35"/>
      <c r="K2" s="35"/>
      <c r="L2" s="35"/>
      <c r="M2" s="35"/>
    </row>
    <row r="3" spans="1:13" ht="22.5" customHeight="1" x14ac:dyDescent="0.2">
      <c r="A3" s="38" t="s">
        <v>3</v>
      </c>
      <c r="B3" s="38"/>
      <c r="C3" s="38"/>
      <c r="D3" s="33" t="s">
        <v>4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ht="182.25" customHeight="1" x14ac:dyDescent="0.2">
      <c r="A4" s="34" t="s">
        <v>5</v>
      </c>
      <c r="B4" s="36" t="s">
        <v>27</v>
      </c>
      <c r="C4" s="34" t="s">
        <v>0</v>
      </c>
      <c r="D4" s="36" t="s">
        <v>21</v>
      </c>
      <c r="E4" s="34" t="s">
        <v>0</v>
      </c>
      <c r="F4" s="36" t="s">
        <v>22</v>
      </c>
      <c r="G4" s="34" t="s">
        <v>0</v>
      </c>
      <c r="H4" s="36" t="s">
        <v>28</v>
      </c>
      <c r="I4" s="34" t="s">
        <v>0</v>
      </c>
      <c r="J4" s="36" t="s">
        <v>25</v>
      </c>
      <c r="K4" s="34"/>
      <c r="L4" s="36" t="s">
        <v>26</v>
      </c>
      <c r="M4" s="34"/>
    </row>
    <row r="5" spans="1:13" ht="89.25" customHeight="1" x14ac:dyDescent="0.2">
      <c r="A5" s="34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 x14ac:dyDescent="0.2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17"/>
      <c r="K6" s="17"/>
      <c r="L6" s="17"/>
      <c r="M6" s="17"/>
    </row>
    <row r="7" spans="1:13" ht="21" customHeight="1" x14ac:dyDescent="0.2">
      <c r="A7" s="6" t="str">
        <f>'01'!A7</f>
        <v>Январь 2024.</v>
      </c>
      <c r="B7" s="2" t="str">
        <f>'01'!B7</f>
        <v>39</v>
      </c>
      <c r="C7" s="19" t="str">
        <f>'01'!C7</f>
        <v>10 053 913,34</v>
      </c>
      <c r="D7" s="6"/>
      <c r="E7" s="23"/>
      <c r="F7" s="6"/>
      <c r="G7" s="23"/>
      <c r="H7" s="2" t="str">
        <f>B7</f>
        <v>39</v>
      </c>
      <c r="I7" s="19" t="str">
        <f>C7</f>
        <v>10 053 913,34</v>
      </c>
      <c r="J7" s="6"/>
      <c r="K7" s="24"/>
      <c r="L7" s="6"/>
      <c r="M7" s="23"/>
    </row>
    <row r="8" spans="1:13" ht="21" hidden="1" customHeight="1" outlineLevel="1" x14ac:dyDescent="0.2">
      <c r="A8" s="6" t="str">
        <f>'01'!A8</f>
        <v>Февраль 2023.</v>
      </c>
      <c r="B8" s="2"/>
      <c r="C8" s="19"/>
      <c r="D8" s="6"/>
      <c r="E8" s="23"/>
      <c r="F8" s="6"/>
      <c r="G8" s="23"/>
      <c r="H8" s="6"/>
      <c r="I8" s="23"/>
      <c r="J8" s="6"/>
      <c r="K8" s="23"/>
      <c r="L8" s="6"/>
      <c r="M8" s="23"/>
    </row>
    <row r="9" spans="1:13" ht="21" hidden="1" customHeight="1" outlineLevel="1" x14ac:dyDescent="0.2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hidden="1" customHeight="1" outlineLevel="1" x14ac:dyDescent="0.2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hidden="1" customHeight="1" outlineLevel="1" x14ac:dyDescent="0.2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hidden="1" customHeight="1" outlineLevel="1" x14ac:dyDescent="0.2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hidden="1" customHeight="1" outlineLevel="1" x14ac:dyDescent="0.2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hidden="1" customHeight="1" outlineLevel="1" x14ac:dyDescent="0.2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hidden="1" customHeight="1" outlineLevel="1" x14ac:dyDescent="0.2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hidden="1" customHeight="1" outlineLevel="1" x14ac:dyDescent="0.2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J4:K4"/>
    <mergeCell ref="L4:M4"/>
    <mergeCell ref="F4:G4"/>
    <mergeCell ref="A6:I6"/>
    <mergeCell ref="B4:C4"/>
    <mergeCell ref="A2:C2"/>
    <mergeCell ref="A3:C3"/>
    <mergeCell ref="A1:K1"/>
    <mergeCell ref="D2:M2"/>
    <mergeCell ref="D3:M3"/>
    <mergeCell ref="A4:A5"/>
    <mergeCell ref="D4:E4"/>
    <mergeCell ref="H4:I4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3"/>
  <sheetViews>
    <sheetView topLeftCell="A4" workbookViewId="0">
      <selection activeCell="F8" sqref="F8:G8"/>
    </sheetView>
  </sheetViews>
  <sheetFormatPr defaultRowHeight="12.75" outlineLevelRow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5.42578125" customWidth="1"/>
    <col min="11" max="13" width="6" customWidth="1"/>
    <col min="14" max="14" width="5.42578125" customWidth="1"/>
    <col min="15" max="15" width="10.5703125" customWidth="1"/>
    <col min="16" max="16" width="7.28515625" customWidth="1"/>
    <col min="17" max="17" width="7.85546875" customWidth="1"/>
    <col min="18" max="18" width="5.42578125" customWidth="1"/>
    <col min="19" max="19" width="11.42578125" customWidth="1"/>
  </cols>
  <sheetData>
    <row r="1" spans="1:19" ht="12.75" customHeight="1" x14ac:dyDescent="0.2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 x14ac:dyDescent="0.2">
      <c r="A2" s="3" t="s">
        <v>2</v>
      </c>
      <c r="B2" s="32" t="s">
        <v>44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 x14ac:dyDescent="0.2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 x14ac:dyDescent="0.2">
      <c r="A4" s="34" t="s">
        <v>5</v>
      </c>
      <c r="B4" s="34" t="s">
        <v>6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4" t="s">
        <v>8</v>
      </c>
      <c r="K4" s="34" t="s">
        <v>0</v>
      </c>
      <c r="L4" s="34" t="s">
        <v>0</v>
      </c>
      <c r="M4" s="34" t="s">
        <v>0</v>
      </c>
      <c r="N4" s="34" t="s">
        <v>9</v>
      </c>
      <c r="O4" s="34" t="s">
        <v>0</v>
      </c>
      <c r="P4" s="34" t="s">
        <v>0</v>
      </c>
      <c r="Q4" s="34" t="s">
        <v>0</v>
      </c>
      <c r="R4" s="34" t="s">
        <v>10</v>
      </c>
      <c r="S4" s="34" t="s">
        <v>0</v>
      </c>
    </row>
    <row r="5" spans="1:19" ht="81.75" customHeight="1" x14ac:dyDescent="0.2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 x14ac:dyDescent="0.2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1" customHeight="1" x14ac:dyDescent="0.2">
      <c r="A7" s="5" t="s">
        <v>41</v>
      </c>
      <c r="B7" s="25" t="s">
        <v>42</v>
      </c>
      <c r="C7" s="25" t="s">
        <v>43</v>
      </c>
      <c r="D7" s="6" t="s">
        <v>20</v>
      </c>
      <c r="E7" s="6" t="s">
        <v>20</v>
      </c>
      <c r="F7" s="6" t="str">
        <f>B7</f>
        <v>39</v>
      </c>
      <c r="G7" s="6" t="str">
        <f>C7</f>
        <v>10 053 913,34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22</v>
      </c>
      <c r="O7" s="23">
        <v>469393.63</v>
      </c>
      <c r="P7" s="14">
        <f>N7/B7*100</f>
        <v>56.410256410256409</v>
      </c>
      <c r="Q7" s="14">
        <f>O7/C7*100</f>
        <v>4.6687654262195979</v>
      </c>
      <c r="R7" s="6" t="str">
        <f>B7</f>
        <v>39</v>
      </c>
      <c r="S7" s="6" t="str">
        <f>C7</f>
        <v>10 053 913,34</v>
      </c>
    </row>
    <row r="8" spans="1:19" ht="21" customHeight="1" x14ac:dyDescent="0.2">
      <c r="A8" s="5" t="s">
        <v>45</v>
      </c>
      <c r="B8" s="6" t="s">
        <v>57</v>
      </c>
      <c r="C8" s="6" t="s">
        <v>58</v>
      </c>
      <c r="D8" s="6" t="s">
        <v>20</v>
      </c>
      <c r="E8" s="6" t="s">
        <v>20</v>
      </c>
      <c r="F8" s="6" t="s">
        <v>57</v>
      </c>
      <c r="G8" s="6" t="s">
        <v>58</v>
      </c>
      <c r="H8" s="22">
        <f>F8/B8*100</f>
        <v>100</v>
      </c>
      <c r="I8" s="22">
        <f>G8/C8*100</f>
        <v>100</v>
      </c>
      <c r="J8" s="6" t="s">
        <v>16</v>
      </c>
      <c r="K8" s="6" t="s">
        <v>17</v>
      </c>
      <c r="L8" s="6" t="s">
        <v>17</v>
      </c>
      <c r="M8" s="6" t="s">
        <v>17</v>
      </c>
      <c r="N8" s="21">
        <v>32</v>
      </c>
      <c r="O8" s="21">
        <v>4960853.6500000004</v>
      </c>
      <c r="P8" s="14">
        <f>N8/B8*100</f>
        <v>62.745098039215684</v>
      </c>
      <c r="Q8" s="14">
        <f>O8/C8*100</f>
        <v>44.813031526936577</v>
      </c>
      <c r="R8" s="6" t="str">
        <f>B8</f>
        <v>51</v>
      </c>
      <c r="S8" s="6" t="str">
        <f>C8</f>
        <v>11 070 113,94</v>
      </c>
    </row>
    <row r="9" spans="1:19" ht="21" hidden="1" customHeight="1" outlineLevel="1" x14ac:dyDescent="0.2">
      <c r="A9" s="5" t="s">
        <v>46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hidden="1" customHeight="1" outlineLevel="1" x14ac:dyDescent="0.2">
      <c r="A10" s="5" t="s">
        <v>47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hidden="1" customHeight="1" outlineLevel="1" x14ac:dyDescent="0.2">
      <c r="A11" s="5" t="s">
        <v>48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hidden="1" customHeight="1" outlineLevel="1" x14ac:dyDescent="0.2">
      <c r="A12" s="5" t="s">
        <v>49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hidden="1" customHeight="1" outlineLevel="1" x14ac:dyDescent="0.2">
      <c r="A13" s="5" t="s">
        <v>50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hidden="1" customHeight="1" outlineLevel="1" x14ac:dyDescent="0.2">
      <c r="A14" s="5" t="s">
        <v>51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hidden="1" customHeight="1" outlineLevel="1" x14ac:dyDescent="0.2">
      <c r="A15" s="5" t="s">
        <v>52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hidden="1" customHeight="1" outlineLevel="1" x14ac:dyDescent="0.2">
      <c r="A16" s="5" t="s">
        <v>53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hidden="1" customHeight="1" outlineLevel="1" x14ac:dyDescent="0.2">
      <c r="A17" s="5" t="s">
        <v>54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hidden="1" customHeight="1" outlineLevel="1" x14ac:dyDescent="0.2">
      <c r="A18" s="5" t="s">
        <v>55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collapsed="1" x14ac:dyDescent="0.2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54</v>
      </c>
      <c r="O19" s="10" t="e">
        <f>N19/B19*100</f>
        <v>#DIV/0!</v>
      </c>
      <c r="P19" s="9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3"/>
  <sheetViews>
    <sheetView workbookViewId="0">
      <selection activeCell="K8" sqref="K8"/>
    </sheetView>
  </sheetViews>
  <sheetFormatPr defaultRowHeight="12.75" outlineLevelRow="1" outlineLevelCol="1" x14ac:dyDescent="0.2"/>
  <cols>
    <col min="1" max="1" width="12.5703125" customWidth="1"/>
    <col min="2" max="2" width="6.85546875" customWidth="1"/>
    <col min="3" max="3" width="11.28515625" customWidth="1"/>
    <col min="4" max="4" width="7.28515625" customWidth="1"/>
    <col min="5" max="5" width="8.42578125" customWidth="1"/>
    <col min="6" max="6" width="5.42578125" customWidth="1"/>
    <col min="7" max="7" width="11.7109375" customWidth="1"/>
    <col min="8" max="8" width="7.28515625" customWidth="1"/>
    <col min="9" max="9" width="9" customWidth="1"/>
    <col min="10" max="10" width="7.28515625" customWidth="1"/>
    <col min="11" max="11" width="11.7109375" customWidth="1"/>
    <col min="12" max="13" width="7.28515625" customWidth="1"/>
    <col min="14" max="14" width="5.42578125" hidden="1" customWidth="1" outlineLevel="1"/>
    <col min="15" max="15" width="10.5703125" hidden="1" customWidth="1" outlineLevel="1"/>
    <col min="16" max="16" width="7.28515625" hidden="1" customWidth="1" outlineLevel="1"/>
    <col min="17" max="17" width="7.85546875" hidden="1" customWidth="1" outlineLevel="1"/>
    <col min="18" max="18" width="5.42578125" hidden="1" customWidth="1" outlineLevel="1"/>
    <col min="19" max="19" width="9.85546875" hidden="1" customWidth="1" outlineLevel="1"/>
    <col min="20" max="20" width="9.140625" collapsed="1"/>
  </cols>
  <sheetData>
    <row r="1" spans="1:19" ht="12.75" customHeight="1" x14ac:dyDescent="0.2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9" ht="38.25" customHeight="1" x14ac:dyDescent="0.2">
      <c r="A2" s="3" t="s">
        <v>2</v>
      </c>
      <c r="B2" s="39" t="str">
        <f>'02'!B2:S2</f>
        <v>Январь - Февраль 2024 г.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22.5" customHeight="1" x14ac:dyDescent="0.2">
      <c r="A3" s="1" t="s">
        <v>3</v>
      </c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87" customHeight="1" x14ac:dyDescent="0.2">
      <c r="A4" s="34" t="s">
        <v>5</v>
      </c>
      <c r="B4" s="36" t="s">
        <v>18</v>
      </c>
      <c r="C4" s="34" t="s">
        <v>0</v>
      </c>
      <c r="D4" s="34" t="s">
        <v>0</v>
      </c>
      <c r="E4" s="34" t="s">
        <v>0</v>
      </c>
      <c r="F4" s="34" t="s">
        <v>7</v>
      </c>
      <c r="G4" s="34" t="s">
        <v>0</v>
      </c>
      <c r="H4" s="34" t="s">
        <v>0</v>
      </c>
      <c r="I4" s="34" t="s">
        <v>0</v>
      </c>
      <c r="J4" s="36" t="s">
        <v>19</v>
      </c>
      <c r="K4" s="34" t="s">
        <v>0</v>
      </c>
      <c r="L4" s="34" t="s">
        <v>0</v>
      </c>
      <c r="M4" s="34" t="s">
        <v>0</v>
      </c>
      <c r="N4" s="34"/>
      <c r="O4" s="34"/>
      <c r="P4" s="34"/>
      <c r="Q4" s="34"/>
      <c r="R4" s="34"/>
      <c r="S4" s="34"/>
    </row>
    <row r="5" spans="1:19" ht="81.75" customHeight="1" x14ac:dyDescent="0.2">
      <c r="A5" s="34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 x14ac:dyDescent="0.2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7"/>
      <c r="O6" s="17"/>
      <c r="P6" s="18"/>
      <c r="Q6" s="17"/>
      <c r="R6" s="17"/>
      <c r="S6" s="17"/>
    </row>
    <row r="7" spans="1:19" ht="21" customHeight="1" x14ac:dyDescent="0.2">
      <c r="A7" s="6" t="str">
        <f>'01'!A7</f>
        <v>Январь 2024.</v>
      </c>
      <c r="B7" s="6" t="str">
        <f>'01'!B7</f>
        <v>39</v>
      </c>
      <c r="C7" s="6" t="str">
        <f>'01'!C7</f>
        <v>10 053 913,34</v>
      </c>
      <c r="D7" s="14">
        <f>B7/B7*100</f>
        <v>100</v>
      </c>
      <c r="E7" s="14">
        <f>C7/C7*100</f>
        <v>100</v>
      </c>
      <c r="F7" s="6" t="str">
        <f>'01'!F7</f>
        <v>39</v>
      </c>
      <c r="G7" s="6" t="str">
        <f>'01'!G7</f>
        <v>10 053 913,34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x14ac:dyDescent="0.2">
      <c r="A8" s="6" t="str">
        <f>'02'!A8</f>
        <v>Февраль 2024.</v>
      </c>
      <c r="B8" s="6" t="str">
        <f>'02'!B8</f>
        <v>51</v>
      </c>
      <c r="C8" s="6" t="str">
        <f>'02'!C8</f>
        <v>11 070 113,94</v>
      </c>
      <c r="D8" s="14">
        <f>B8/B8*100</f>
        <v>100</v>
      </c>
      <c r="E8" s="14">
        <f>C8/C8*100</f>
        <v>100</v>
      </c>
      <c r="F8" s="2" t="str">
        <f>'02'!F8</f>
        <v>51</v>
      </c>
      <c r="G8" s="2" t="str">
        <f>'02'!G8</f>
        <v>11 070 113,94</v>
      </c>
      <c r="H8" s="22">
        <f t="shared" ref="H8:I18" si="0">F8/B8*100</f>
        <v>100</v>
      </c>
      <c r="I8" s="22">
        <f t="shared" si="0"/>
        <v>100</v>
      </c>
      <c r="J8" s="2">
        <v>1</v>
      </c>
      <c r="K8" s="19">
        <v>3640000</v>
      </c>
      <c r="L8" s="14">
        <f t="shared" ref="L8:M18" si="1">J8/B8*100</f>
        <v>1.9607843137254901</v>
      </c>
      <c r="M8" s="14">
        <f t="shared" si="1"/>
        <v>32.881323712915645</v>
      </c>
      <c r="N8" s="2"/>
      <c r="O8" s="2"/>
      <c r="P8" s="13"/>
      <c r="Q8" s="13"/>
      <c r="R8" s="5"/>
      <c r="S8" s="5"/>
    </row>
    <row r="9" spans="1:19" ht="21" hidden="1" customHeight="1" outlineLevel="1" x14ac:dyDescent="0.2">
      <c r="A9" s="26" t="str">
        <f>'02'!A9</f>
        <v>Март 2024.</v>
      </c>
      <c r="B9" s="6">
        <f>'01'!B9</f>
        <v>0</v>
      </c>
      <c r="C9" s="6">
        <f>'01'!C9</f>
        <v>0</v>
      </c>
      <c r="D9" s="14" t="e">
        <f t="shared" ref="D9:E17" si="2">B9/B9*100</f>
        <v>#DIV/0!</v>
      </c>
      <c r="E9" s="14" t="e">
        <f t="shared" si="2"/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0"/>
        <v>#DIV/0!</v>
      </c>
      <c r="J9" s="2">
        <v>0</v>
      </c>
      <c r="K9" s="19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hidden="1" customHeight="1" outlineLevel="1" x14ac:dyDescent="0.2">
      <c r="A10" s="26" t="str">
        <f>'02'!A10</f>
        <v>Апрель 2024.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hidden="1" customHeight="1" outlineLevel="1" x14ac:dyDescent="0.2">
      <c r="A11" s="26" t="str">
        <f>'02'!A11</f>
        <v>Май 2024.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hidden="1" customHeight="1" outlineLevel="1" x14ac:dyDescent="0.2">
      <c r="A12" s="26" t="str">
        <f>'02'!A12</f>
        <v>Июнь 2024.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hidden="1" customHeight="1" outlineLevel="1" x14ac:dyDescent="0.2">
      <c r="A13" s="26" t="str">
        <f>'02'!A13</f>
        <v>Июль 2024.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hidden="1" customHeight="1" outlineLevel="1" x14ac:dyDescent="0.2">
      <c r="A14" s="26" t="str">
        <f>'02'!A14</f>
        <v>Август 2024.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hidden="1" customHeight="1" outlineLevel="1" x14ac:dyDescent="0.2">
      <c r="A15" s="26" t="str">
        <f>'02'!A15</f>
        <v>Сентябрь 2024.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hidden="1" customHeight="1" outlineLevel="1" x14ac:dyDescent="0.2">
      <c r="A16" s="26" t="str">
        <f>'02'!A16</f>
        <v>Октябрь 2024.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hidden="1" customHeight="1" outlineLevel="1" x14ac:dyDescent="0.2">
      <c r="A17" s="26" t="str">
        <f>'02'!A17</f>
        <v>Ноябрь 2024.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hidden="1" customHeight="1" outlineLevel="1" x14ac:dyDescent="0.2">
      <c r="A18" s="26" t="str">
        <f>'02'!A18</f>
        <v>Декабрь 2024.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1:19" collapsed="1" x14ac:dyDescent="0.2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spans="1:19" x14ac:dyDescent="0.2">
      <c r="G20" s="7"/>
    </row>
    <row r="21" spans="1:19" x14ac:dyDescent="0.2">
      <c r="G21" s="7"/>
    </row>
    <row r="22" spans="1:19" x14ac:dyDescent="0.2">
      <c r="G22" s="7"/>
    </row>
    <row r="23" spans="1:19" x14ac:dyDescent="0.2">
      <c r="G23" s="7"/>
    </row>
  </sheetData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3"/>
  <sheetViews>
    <sheetView tabSelected="1" workbookViewId="0">
      <selection activeCell="J8" sqref="J8:K8"/>
    </sheetView>
  </sheetViews>
  <sheetFormatPr defaultRowHeight="12.75" outlineLevelRow="1" x14ac:dyDescent="0.2"/>
  <cols>
    <col min="1" max="1" width="12.5703125" customWidth="1"/>
    <col min="2" max="13" width="13.28515625" customWidth="1"/>
  </cols>
  <sheetData>
    <row r="1" spans="1:21" ht="12.75" customHeight="1" x14ac:dyDescent="0.2">
      <c r="A1" s="30" t="s">
        <v>1</v>
      </c>
      <c r="B1" s="30"/>
      <c r="C1" s="30"/>
      <c r="D1" s="31"/>
      <c r="E1" s="31"/>
      <c r="F1" s="31"/>
      <c r="G1" s="31"/>
      <c r="H1" s="31"/>
      <c r="I1" s="31"/>
      <c r="J1" s="31"/>
      <c r="K1" s="31"/>
    </row>
    <row r="2" spans="1:21" ht="38.25" customHeight="1" x14ac:dyDescent="0.2">
      <c r="A2" s="37" t="s">
        <v>2</v>
      </c>
      <c r="B2" s="37"/>
      <c r="C2" s="37"/>
      <c r="D2" s="32" t="s">
        <v>56</v>
      </c>
      <c r="E2" s="32"/>
      <c r="F2" s="32"/>
      <c r="G2" s="32"/>
      <c r="H2" s="32"/>
      <c r="I2" s="32"/>
      <c r="J2" s="32"/>
      <c r="K2" s="32"/>
      <c r="L2" s="32"/>
      <c r="M2" s="32"/>
      <c r="N2" s="27"/>
      <c r="O2" s="27"/>
      <c r="P2" s="27"/>
      <c r="Q2" s="27"/>
      <c r="R2" s="27"/>
      <c r="S2" s="27"/>
      <c r="T2" s="27"/>
      <c r="U2" s="27"/>
    </row>
    <row r="3" spans="1:21" ht="22.5" customHeight="1" x14ac:dyDescent="0.2">
      <c r="A3" s="38" t="s">
        <v>3</v>
      </c>
      <c r="B3" s="38"/>
      <c r="C3" s="38"/>
      <c r="D3" s="33" t="s">
        <v>4</v>
      </c>
      <c r="E3" s="33"/>
      <c r="F3" s="33"/>
      <c r="G3" s="33"/>
      <c r="H3" s="33"/>
      <c r="I3" s="33"/>
      <c r="J3" s="33"/>
      <c r="K3" s="33"/>
      <c r="L3" s="33"/>
      <c r="M3" s="33"/>
    </row>
    <row r="4" spans="1:21" ht="182.25" customHeight="1" x14ac:dyDescent="0.2">
      <c r="A4" s="34" t="s">
        <v>5</v>
      </c>
      <c r="B4" s="36" t="s">
        <v>27</v>
      </c>
      <c r="C4" s="34" t="s">
        <v>0</v>
      </c>
      <c r="D4" s="36" t="s">
        <v>21</v>
      </c>
      <c r="E4" s="34" t="s">
        <v>0</v>
      </c>
      <c r="F4" s="36" t="s">
        <v>22</v>
      </c>
      <c r="G4" s="34" t="s">
        <v>0</v>
      </c>
      <c r="H4" s="36" t="s">
        <v>28</v>
      </c>
      <c r="I4" s="34" t="s">
        <v>0</v>
      </c>
      <c r="J4" s="36" t="s">
        <v>25</v>
      </c>
      <c r="K4" s="34"/>
      <c r="L4" s="36" t="s">
        <v>26</v>
      </c>
      <c r="M4" s="34"/>
    </row>
    <row r="5" spans="1:21" ht="89.25" customHeight="1" x14ac:dyDescent="0.2">
      <c r="A5" s="34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21" ht="12.75" customHeight="1" x14ac:dyDescent="0.2">
      <c r="A6" s="28" t="s">
        <v>15</v>
      </c>
      <c r="B6" s="29"/>
      <c r="C6" s="29"/>
      <c r="D6" s="29"/>
      <c r="E6" s="29"/>
      <c r="F6" s="29"/>
      <c r="G6" s="29"/>
      <c r="H6" s="29"/>
      <c r="I6" s="29"/>
      <c r="J6" s="17"/>
      <c r="K6" s="17"/>
      <c r="L6" s="17"/>
      <c r="M6" s="17"/>
    </row>
    <row r="7" spans="1:21" ht="21" customHeight="1" x14ac:dyDescent="0.2">
      <c r="A7" s="6" t="str">
        <f>'01'!A7</f>
        <v>Январь 2024.</v>
      </c>
      <c r="B7" s="2" t="str">
        <f>'01'!B7</f>
        <v>39</v>
      </c>
      <c r="C7" s="19" t="str">
        <f>'01'!C7</f>
        <v>10 053 913,34</v>
      </c>
      <c r="D7" s="6"/>
      <c r="E7" s="23"/>
      <c r="F7" s="6"/>
      <c r="G7" s="23"/>
      <c r="H7" s="2" t="str">
        <f>B7</f>
        <v>39</v>
      </c>
      <c r="I7" s="19" t="str">
        <f>C7</f>
        <v>10 053 913,34</v>
      </c>
      <c r="J7" s="6"/>
      <c r="K7" s="24"/>
      <c r="L7" s="6"/>
      <c r="M7" s="23"/>
    </row>
    <row r="8" spans="1:21" ht="21" customHeight="1" x14ac:dyDescent="0.2">
      <c r="A8" s="6" t="str">
        <f>'02'!A8</f>
        <v>Февраль 2024.</v>
      </c>
      <c r="B8" s="2" t="str">
        <f>'02'!B8</f>
        <v>51</v>
      </c>
      <c r="C8" s="2" t="str">
        <f>'02'!C8</f>
        <v>11 070 113,94</v>
      </c>
      <c r="D8" s="6"/>
      <c r="E8" s="23"/>
      <c r="F8" s="6"/>
      <c r="G8" s="23"/>
      <c r="H8" s="6">
        <v>50</v>
      </c>
      <c r="I8" s="23">
        <v>7430113.9400000004</v>
      </c>
      <c r="J8" s="6">
        <v>1</v>
      </c>
      <c r="K8" s="23">
        <v>3640000</v>
      </c>
      <c r="L8" s="6">
        <v>1</v>
      </c>
      <c r="M8" s="23">
        <v>3640000</v>
      </c>
    </row>
    <row r="9" spans="1:21" ht="21" hidden="1" customHeight="1" outlineLevel="1" x14ac:dyDescent="0.2">
      <c r="A9" s="26" t="str">
        <f>'02'!A9</f>
        <v>Март 2024.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21" ht="21" hidden="1" customHeight="1" outlineLevel="1" x14ac:dyDescent="0.2">
      <c r="A10" s="26" t="str">
        <f>'02'!A10</f>
        <v>Апрель 2024.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21" ht="21" hidden="1" customHeight="1" outlineLevel="1" x14ac:dyDescent="0.2">
      <c r="A11" s="26" t="str">
        <f>'02'!A11</f>
        <v>Май 2024.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21" ht="21" hidden="1" customHeight="1" outlineLevel="1" x14ac:dyDescent="0.2">
      <c r="A12" s="26" t="str">
        <f>'02'!A12</f>
        <v>Июнь 2024.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21" ht="21" hidden="1" customHeight="1" outlineLevel="1" x14ac:dyDescent="0.2">
      <c r="A13" s="26" t="str">
        <f>'02'!A13</f>
        <v>Июль 2024.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21" ht="21" hidden="1" customHeight="1" outlineLevel="1" x14ac:dyDescent="0.2">
      <c r="A14" s="26" t="str">
        <f>'02'!A14</f>
        <v>Август 2024.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21" ht="21" hidden="1" customHeight="1" outlineLevel="1" x14ac:dyDescent="0.2">
      <c r="A15" s="26" t="str">
        <f>'02'!A15</f>
        <v>Сентябрь 2024.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21" ht="21" hidden="1" customHeight="1" outlineLevel="1" x14ac:dyDescent="0.2">
      <c r="A16" s="26" t="str">
        <f>'02'!A16</f>
        <v>Октябрь 2024.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hidden="1" customHeight="1" outlineLevel="1" x14ac:dyDescent="0.2">
      <c r="A17" s="26" t="str">
        <f>'02'!A17</f>
        <v>Ноябрь 2024.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hidden="1" customHeight="1" outlineLevel="1" x14ac:dyDescent="0.2">
      <c r="A18" s="26" t="str">
        <f>'02'!A18</f>
        <v>Декабрь 2024.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1:13" collapsed="1" x14ac:dyDescent="0.2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50</v>
      </c>
      <c r="I19" s="15"/>
      <c r="J19" s="15">
        <f>SUM(J7:J12)</f>
        <v>1</v>
      </c>
      <c r="K19" s="16" t="e">
        <f>J19/D19*100</f>
        <v>#DIV/0!</v>
      </c>
    </row>
    <row r="20" spans="1:13" x14ac:dyDescent="0.2">
      <c r="I20" s="7"/>
    </row>
    <row r="21" spans="1:13" x14ac:dyDescent="0.2">
      <c r="I21" s="7"/>
    </row>
    <row r="22" spans="1:13" x14ac:dyDescent="0.2">
      <c r="I22" s="7"/>
    </row>
    <row r="23" spans="1:13" x14ac:dyDescent="0.2">
      <c r="I23" s="7"/>
    </row>
  </sheetData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ageMargins left="0.15748031496062992" right="0.15748031496062992" top="0.98425196850393704" bottom="0.98425196850393704" header="0.51181102362204722" footer="0.51181102362204722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</vt:lpstr>
      <vt:lpstr>01.1.</vt:lpstr>
      <vt:lpstr>01.1.1.</vt:lpstr>
      <vt:lpstr>02</vt:lpstr>
      <vt:lpstr>02.1.</vt:lpstr>
      <vt:lpstr>02.1.1.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cp:lastPrinted>2022-03-11T07:28:38Z</cp:lastPrinted>
  <dcterms:created xsi:type="dcterms:W3CDTF">2024-03-12T02:26:47Z</dcterms:created>
  <dcterms:modified xsi:type="dcterms:W3CDTF">2024-03-12T02:26:47Z</dcterms:modified>
</cp:coreProperties>
</file>